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5480" windowHeight="7950" activeTab="1"/>
  </bookViews>
  <sheets>
    <sheet name="Grafikon1" sheetId="1" r:id="rId1"/>
    <sheet name="List1" sheetId="2" r:id="rId2"/>
  </sheets>
  <definedNames/>
  <calcPr fullCalcOnLoad="1"/>
</workbook>
</file>

<file path=xl/sharedStrings.xml><?xml version="1.0" encoding="utf-8"?>
<sst xmlns="http://schemas.openxmlformats.org/spreadsheetml/2006/main" count="62" uniqueCount="62">
  <si>
    <t>Klasa</t>
  </si>
  <si>
    <t>Urbroj:</t>
  </si>
  <si>
    <r>
      <t>Predmet</t>
    </r>
    <r>
      <rPr>
        <sz val="13"/>
        <rFont val="Times New Roman"/>
        <family val="1"/>
      </rPr>
      <t xml:space="preserve">: </t>
    </r>
  </si>
  <si>
    <t>- dostavlja se</t>
  </si>
  <si>
    <t>I PRIHODI/PRIMICI</t>
  </si>
  <si>
    <t>II RASHODI/IZDACI</t>
  </si>
  <si>
    <t>Načelnik Općine Orehovica</t>
  </si>
  <si>
    <t>Franjo Bukal</t>
  </si>
  <si>
    <t>Veća odstupanja od ostvarenja u izvještajnom razdoblju prethodne godine desila su se u većim dijelom zbog provođenja drugih i različitih aktivnosti u ovom izvještajnom razdoblju nego su to ona bila u istom razdoblju prošle godine.</t>
  </si>
  <si>
    <t>Bilješke uz  financijske izvještaje proračuna Općine Orehovica za razdoblje</t>
  </si>
  <si>
    <t>Broj RKP-a:</t>
  </si>
  <si>
    <t>Matični broj:</t>
  </si>
  <si>
    <t>Naziv obveznika:</t>
  </si>
  <si>
    <t>OIB:</t>
  </si>
  <si>
    <t>Razina:</t>
  </si>
  <si>
    <t>Šifra djelatnosti:</t>
  </si>
  <si>
    <t>Razdjel:</t>
  </si>
  <si>
    <t>Općina Orehovica</t>
  </si>
  <si>
    <t xml:space="preserve">Sjedište i adresa obveznika: </t>
  </si>
  <si>
    <t>Orehovica, Čakovečka 9</t>
  </si>
  <si>
    <t>0252587</t>
  </si>
  <si>
    <t>33312</t>
  </si>
  <si>
    <t xml:space="preserve">Proračun nema korisnika pa bilješke </t>
  </si>
  <si>
    <t>vrijede i kao konsolidirane</t>
  </si>
  <si>
    <t>8411</t>
  </si>
  <si>
    <t>nema razdjela</t>
  </si>
  <si>
    <t>Izvršenje proračuna 2016. godina</t>
  </si>
  <si>
    <t>Izvršenje proračuna 2017. godina</t>
  </si>
  <si>
    <t>Masa sredstava za plaće zaposlenih u jedinicama lokalne i područne (regionalne) samouprave ne smije iznositi više od 20% prihoda poslovanja jedinice ostvarenih u prethodnoj godini, umanjenih za prihode:</t>
  </si>
  <si>
    <t>– od domaćih i stranih pomoći i donacija, osim pomoći za preuzete državne službenike na temelju posebnog zakona,</t>
  </si>
  <si>
    <t>– iz posebnih ugovora: sufinanciranje građana za mjesnu samoupravu te</t>
  </si>
  <si>
    <t>– ostvarene s osnove dodatnog udjela u porezu na dohodak i pomoći izravnanja za financiranje decentraliziranih funkcija.</t>
  </si>
  <si>
    <t>Osnovica</t>
  </si>
  <si>
    <t>u postotku</t>
  </si>
  <si>
    <t xml:space="preserve">Izračun mase plaća </t>
  </si>
  <si>
    <t>Obračun  plaće - bez javnih radova</t>
  </si>
  <si>
    <t>Orehovica, 14.02.2019</t>
  </si>
  <si>
    <t>400-02/19-01/01</t>
  </si>
  <si>
    <t>2109/22-03/02-19-2</t>
  </si>
  <si>
    <t xml:space="preserve">od 01.01.-31.12.2018. godine </t>
  </si>
  <si>
    <t>U odnosu na isto obračunsko razdoblje prošle godine ostvareni  prihodi poslovanja iznosili su 7.964.259,00 kn i  veći su za 2.241.162,00kn, tj već su za  39,2%.</t>
  </si>
  <si>
    <t>U istom proračunskom razdoblju 2017. godine Općina je od poreza na dohodak nakon izvršenog povrata istoga prihodovala 1.427.062,00 kune, dok je u 2018. prihodovala za 4.6674513,00 kn. Povrat poreza prema izvještaju FINE evidentiran je u iznosu od 126.599,00 kn. Donošenjem novog Zakona o financiranju jedinica lokalne i područne (regionalne) samouprave udio fiskalnog izravnanja uvelike je povećao ukupne porezne prihode, te omogućio Općini Orehovica lakše poslovanje i planiranje proračunskih aktivnosti i samog poslovanja općine. To je djelomično rezultiralo i generiranim viškom poslovanja raspoloživim u slijedećem razdoblju koji u 2018. godini iznosi 2.087.007,00 kn, te je 18,7% veći nego u 2017. godini (1.758.388,00 kn)</t>
  </si>
  <si>
    <t>Izvršenje proračuna 2018. godina</t>
  </si>
  <si>
    <t>U istom proračunskom razdoblju 2017. godine Općina je od prihoda od dividendi prihodovala 132.500,00 kn, dok je u istom razdoblju 2018. godine prihod iznosio 159.220,00 kn. Razlog tome je veći prihodi od poslovanja  javnog poduzeća Međimurje-plin d.o.o. u kojem općina Orehovica participira u vlasničkoj strukturi, a koji se sada već drugu godinu za redom konstantno povećavaju.</t>
  </si>
  <si>
    <t>Komunalni doprinosi su u istom razdoblju prošle godine naplaćeni u iznosu od 46.662,00  kn, dok je u istom razdoblju 2018. godine naplaćeno 53.202,00 kn.  Dinamika punjenja navedenih prihoda uvelike ovisi o dinamici izdavanja rješenja o izvedenom stanju u postupcima ozakonjenja nezakonito izgrađenih objekata pri nadležnim državnim službama. U cijeloj 2018. godini se primjećuje puno manji intenzitet izdavanja rješenja, što znači da je proces ozakonjenja za Općinu Orehovica pri samom kraju.</t>
  </si>
  <si>
    <t>Sukladno točci V Okružnice o predaji financijskih izvještaja proračuna, proračunskih i izvanproračunskih korisnika državnog proračuna te proračunskih i izvanproračunskih korisnika jedinica lokalne i područne (regionalne) samouprave za razdoblje od 01.01.-31.12.2018. mjesni odbori, te od ove godine i Vijeće romske nacionalne manjine djeluju u okviru Općine Orehovica, tj. ne posluju preko vlastitog računa.</t>
  </si>
  <si>
    <t>U 2018. godini za zapošljavanje radnika na javnim radovima od strane HZZ prihodovano je 243.257,40 kn, te za stručno osposobljavanje bez zasnivanja radnog odnosa 7.314,24 kn. Navedena sredstva troše se namjenski, te se sukladno potpisanim ugovorima i dostavljaju izvješća o namjenskom trošenju istih.</t>
  </si>
  <si>
    <t>Tijekom izvještajnog razdoblja Općina Orehovica nije prodala niti jedno gradilište.</t>
  </si>
  <si>
    <t>U mjesecu studenom 2018. godine Općina Orehovica bila je suorganizator snimanja emisije Lijepom našom, te je u tu svrhu prikupljeno 21.900,00kn donacija , te 27.480,00 kn bili su prihodi od ulaznica.</t>
  </si>
  <si>
    <t>U obračunskom razdoblju I-XII mjesec 2018. godine ostvareni su ukupni rashodi u iznosu 7.625.992,69 kuna, što je 80,07% ovogodišnjeg plana, ili 160,49% promatranog obračunskoga razdoblja prošle godine.</t>
  </si>
  <si>
    <t>Neutrošena sredstva (žiro račun i blagajna ) na početku obračunskog razdoblja iznosila su 1.993.643,79 kuna, a krajem obračunskog razdoblja iznose 2.483.897,28  kuna.</t>
  </si>
  <si>
    <t>Navedena stanja sredstava na početku i na kraju obračunskog razdoblja sadrže sredstva Hrvatskih voda d.d. za koje se ubire naknada za uređenje voda (12.965,55 kn), a ne iskazuje se niti u prihodima, niti u rashodima proračuna.</t>
  </si>
  <si>
    <t>Isto tako i rashodi za reprezentaciju su se u 2018. godini povećali u odnosu na isto obračunsko razdoblje prošle godine sa 39.253,00 kn u 2017. godini  na 54.814,00 kn u 2018. godini. Razlog tomu je najvećim dijelom u već navedenoj organizaciji snimanja emisije Lijepom našom, za koju je iz dobivenih donacija i prihoda od prodaje ulaznica u cijelosti podmireni rashodi proizašli iz iste.</t>
  </si>
  <si>
    <t>U istom razdoblju 2017. godine općina je prihodovala  pomoći iz proračuna u iznosu od 2.682.210.00 kn, dok je u 2018. godini prihodovala 1.598.280,00 kuna. Navedeno se odnosi na  iznos tekuće pomoći iz državnog proračuna koja se prihodovala u iznosu od 1.680.060,00 u prošloj godini, dok se u 2018. godini takve pomoći nisu isplaćivale, a sve zbog promjena Zakona o financiranju jedinica lokalne samouprave.   Tekuće pomoći iz županijskog proračuna u iznosu od 169.000,00 kuna namijenjen je za financiranje pomoći za drva u iznosu od 114.000,00 kn, te 55.000,00 kn za sufinanciranje održavanja nerazvrstanih cesta. Nadalje, Ministarstvo regionalnog razvoja je za dopunu javne rasvjete sufinanciralo iznosom od 250.000,00 kn, Ministarstvo graditeljstva je uređenje vasnjskog prostora oko Doma kulture i crkve u Podbrestu sufinanciralo iznosom od 405.000,00 kn, dok je Ministarstvo regionalnog razvoja za spojnu cestu od ŽC2022 do Kralja Zvominira u Orehovici sufinanciralo iznosom od 330.000,00 kn. Međimurska županija je sufinancirala i izvođenje radova na uspostavi nove ograde na nogometnom igralištu u Orehovici sa iznosom od 100.000,00 kn. Sva dobivena sredstva utrošena su namjenski, te će u propisanim rokovima biti izrađena izvješća o trošenju navedenih namjenskih sredstava.</t>
  </si>
  <si>
    <t xml:space="preserve">Rashodi za zaposlene iznose 883.714,00 kn, što je za 40,2% veći rashod nego u istom razdoblju prošle godine. Najveći razlog tome je što je Općina Orehovica zaposlila pročelnika JUO te komunalnog redara/poljočuvara, koje je i bila prema zakonu obvezna zaposliti.  Drugi razlog povećanja rashoda za zaposlene je u tome što je Hrvatski zavod za zapošljavanje u okviru mjere javnih radova različitim obimom odobravao zapošljavanje i sufinanciranje istih nego prošle godine. </t>
  </si>
  <si>
    <t>Stanje nepodmirenih obveza na početku godine iznosilo je 414.518,00 kuna, a na kraju obračunskog razdoblja iznosi 578.423,00 kn. 176.387,78 kuna obveze prema Hrvatskim vodama koje se tiču nenaplaćenih prihoda od naknade za uređenje voda po odaslanim uplatnicama zajedno s komunalnom naknadom,  i za tuđe prihode (legalizacija) - 18.110,65 kn. Obveze za zaposlene iznose 62.695,66, obveze za sufinanciranje dječjeg vrtića iznose 33.054,83 kn, obveze za izgradnju parkirališta kod groblja u Orehovici iznose 130.094,28 kn, obveze za izradu i dobavu panoa iznose 24.093,25 kn, obveze za izradu elaborata za označavanje ulica iznose 37.500,00 kn, obveze za veterinarske usluge (zbrinjavanje pasa) iznose 13.018,26 kn ,  dok ostale obveze iznose 82.468,61 kuna. Od svih navedenih obveza obveze u iznosu od 577.460,00 kn su nedospjele obveze na kraju izvještajnog razdoblja kojima je dospijeće u 01/2019. godine. Dospjele obveze iznose 963,00 kn, te su podmirene u siječnju 2019. godine</t>
  </si>
  <si>
    <t>Rashodi za zdravstvene i veterinarske usluge su se u 2019. godini višestruko povećali te iznose 228.203,00. Razlog tome je što Općina Orehovica provodi projekt sterilizacije pasa, te je projektom obuhvatila zbrinjavanje i sterilizaciju i liječenje svih pasa u romskom naselju.</t>
  </si>
  <si>
    <t>U obračunskom razdoblju I-XII mjesec 2018. godine ostvareni su ukupni prihodi/primici u iznosu od 7.980.545,91 kn  što je 102,76%  ostvarenja godišnjeg plana, odnosno 137,5% ostvarenja promatranog obračunskog razdoblja u 2017. godini</t>
  </si>
  <si>
    <t>Prihodi od komunalne naknade veći su za  18.095,00 kuna ili 5,5% (2016 - 306.290,00 kuna, 2017 -329.869,00 kuna, a 2018. 347.964,00 kn) u odnosu na isto obračunsko razdoblje prošle godine. Unatoč tome što se kontinuirano provode mjere prisilne naplate, odašilju se opomene dužnicima, te se usmeno ili telefonski neplatiše upozoravaju o dugovanjima, teška gospodarska situacija pridonijela je činjenici da se jako teško naplaćuju dugovanja dužnika za komunalnu naknadu i naknadu za uređenje voda. Navedeno povećanje naplate još uvijek nije dovoljno učinkovito da bi se potraživanja Općine Orehovica svela na optimalnu razinu. Međutim krajem 2018. godine Općina Orehovica je pribjegla krajnjem obliku naplate svojih potraživanja, te odaslala rješenja o ovrhama na adrese okorjelih dužnika. I navedena mjera samo je djelomično učinkovita zbog već gore navedenih razloga.</t>
  </si>
  <si>
    <t>Do promjene vrijednosti imovine i obveza u iznosu od 5.693 kn najvećim dijelom zbog otpisivanja zastarjelih potraživanja po zahtjevu obveznika za otpis, te oslobođenju obveznika po pozitivnom rješenju za oslobađanje. Do promjene u obujmu imovine u iznosu od 7.262,00 kn došlo je iz razloga što je  Općina Orehovica nakon provedene inventure otpisala printere, stolice i namještaj koji je neupotrebljiv.</t>
  </si>
  <si>
    <t xml:space="preserve">Tijekom izvještajnog razdoblja općina nije imala prihode od vlastite djelatnosti, jer nema ustrojenu takvu djelatnost. Općina nije davala nikakve zajmove. </t>
  </si>
  <si>
    <t>Isto tako Općina Orehovica je  s naslova naplaćenih sredstava po otkupu stanova na kojima je postojalo stanarsko pravo  u ovom izvještajnom razdoblju prihodovalan ukupno 36.192,00 kune, a 45% tih sredstava ili 16.286,00 kuna prihod su proračuna Općine Orehovica. Daljnje aktivnosti oko naplate istih sredstava od Općine Mala Subotica su ostale na istom nivou, te su iskazane u obaveznim bilješkama u popisu sudskih sporova u tijeku. Završetak spora i naplata sredstava očekuje se u 2019. godini.  Sukladno članku 27.  Zakonu o prodaji stanova na kojima postoji stanarsko pravo 55% ukupno prikupljenih sredstava, što u 2018. godini ukupno iznosi 19.906,00 kn,  Općina Orehovica redovno uplaćuje u državni proračun.</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</si>
</sst>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 mmmm\ yyyy"/>
    <numFmt numFmtId="165" formatCode="00000"/>
    <numFmt numFmtId="166" formatCode="00000000"/>
    <numFmt numFmtId="167" formatCode="00000000000"/>
    <numFmt numFmtId="168" formatCode="0000"/>
    <numFmt numFmtId="169" formatCode="000"/>
    <numFmt numFmtId="170" formatCode="0.000%"/>
    <numFmt numFmtId="171" formatCode="&quot;Da&quot;;&quot;Da&quot;;&quot;Ne&quot;"/>
    <numFmt numFmtId="172" formatCode="&quot;True&quot;;&quot;True&quot;;&quot;False&quot;"/>
    <numFmt numFmtId="173" formatCode="&quot;Uključeno&quot;;&quot;Uključeno&quot;;&quot;Isključeno&quot;"/>
    <numFmt numFmtId="174" formatCode="[$¥€-2]\ #,##0.00_);[Red]\([$€-2]\ #,##0.00\)"/>
  </numFmts>
  <fonts count="60">
    <font>
      <sz val="12"/>
      <name val="Times New Roman"/>
      <family val="1"/>
    </font>
    <font>
      <sz val="10"/>
      <name val="Arial"/>
      <family val="0"/>
    </font>
    <font>
      <sz val="13"/>
      <name val="Times New Roman"/>
      <family val="1"/>
    </font>
    <font>
      <b/>
      <sz val="13"/>
      <name val="Times New Roman"/>
      <family val="1"/>
    </font>
    <font>
      <b/>
      <sz val="15"/>
      <name val="Times New Roman"/>
      <family val="1"/>
    </font>
    <font>
      <sz val="8"/>
      <name val="Times New Roman"/>
      <family val="1"/>
    </font>
    <font>
      <sz val="9"/>
      <name val="Times New Roman"/>
      <family val="1"/>
    </font>
    <font>
      <b/>
      <sz val="12"/>
      <name val="Times New Roman"/>
      <family val="1"/>
    </font>
    <font>
      <sz val="10"/>
      <name val="Times New Roman"/>
      <family val="1"/>
    </font>
    <font>
      <b/>
      <sz val="14"/>
      <name val="Times New Roman"/>
      <family val="1"/>
    </font>
    <font>
      <b/>
      <sz val="10"/>
      <name val="Times New Roman"/>
      <family val="1"/>
    </font>
    <font>
      <sz val="11"/>
      <color indexed="8"/>
      <name val="Calibri"/>
      <family val="2"/>
    </font>
    <font>
      <sz val="11"/>
      <color indexed="9"/>
      <name val="Calibri"/>
      <family val="2"/>
    </font>
    <font>
      <sz val="11"/>
      <color indexed="17"/>
      <name val="Calibri"/>
      <family val="2"/>
    </font>
    <font>
      <u val="single"/>
      <sz val="12"/>
      <color indexed="12"/>
      <name val="Times New Roman"/>
      <family val="1"/>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2"/>
      <color indexed="20"/>
      <name val="Times New Roman"/>
      <family val="1"/>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9"/>
      <color indexed="63"/>
      <name val="Times New Roman"/>
      <family val="1"/>
    </font>
    <font>
      <sz val="12"/>
      <color indexed="10"/>
      <name val="Times New Roman"/>
      <family val="1"/>
    </font>
    <font>
      <b/>
      <u val="single"/>
      <sz val="11"/>
      <color indexed="10"/>
      <name val="Times New Roman"/>
      <family val="1"/>
    </font>
    <font>
      <u val="single"/>
      <sz val="12"/>
      <color indexed="10"/>
      <name val="Times New Roman"/>
      <family val="1"/>
    </font>
    <font>
      <sz val="10"/>
      <color indexed="63"/>
      <name val="Times New Roman"/>
      <family val="1"/>
    </font>
    <font>
      <sz val="10"/>
      <color indexed="8"/>
      <name val="Calibri"/>
      <family val="0"/>
    </font>
    <font>
      <sz val="11"/>
      <color theme="1"/>
      <name val="Calibri"/>
      <family val="2"/>
    </font>
    <font>
      <sz val="11"/>
      <color theme="0"/>
      <name val="Calibri"/>
      <family val="2"/>
    </font>
    <font>
      <sz val="11"/>
      <color rgb="FF006100"/>
      <name val="Calibri"/>
      <family val="2"/>
    </font>
    <font>
      <u val="single"/>
      <sz val="12"/>
      <color theme="10"/>
      <name val="Times New Roman"/>
      <family val="1"/>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2"/>
      <color theme="11"/>
      <name val="Times New Roman"/>
      <family val="1"/>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9"/>
      <color rgb="FF3F3F3F"/>
      <name val="Times New Roman"/>
      <family val="1"/>
    </font>
    <font>
      <sz val="12"/>
      <color rgb="FFFF0000"/>
      <name val="Times New Roman"/>
      <family val="1"/>
    </font>
    <font>
      <b/>
      <u val="single"/>
      <sz val="11"/>
      <color rgb="FFFF0000"/>
      <name val="Times New Roman"/>
      <family val="1"/>
    </font>
    <font>
      <u val="single"/>
      <sz val="12"/>
      <color rgb="FFFF0000"/>
      <name val="Times New Roman"/>
      <family val="1"/>
    </font>
    <font>
      <sz val="10"/>
      <color rgb="FF414145"/>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3F3F3F"/>
      </left>
      <right>
        <color indexed="63"/>
      </right>
      <top style="thin">
        <color rgb="FF3F3F3F"/>
      </top>
      <bottom style="thin">
        <color rgb="FF3F3F3F"/>
      </bottom>
    </border>
    <border>
      <left>
        <color indexed="63"/>
      </left>
      <right style="medium"/>
      <top style="medium"/>
      <bottom>
        <color indexed="63"/>
      </botto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0" fillId="19" borderId="1" applyNumberFormat="0" applyFont="0" applyAlignment="0" applyProtection="0"/>
    <xf numFmtId="0" fontId="38" fillId="20" borderId="0" applyNumberFormat="0" applyBorder="0" applyAlignment="0" applyProtection="0"/>
    <xf numFmtId="0" fontId="39" fillId="0" borderId="0" applyNumberFormat="0" applyFill="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2" applyNumberFormat="0" applyAlignment="0" applyProtection="0"/>
    <xf numFmtId="0" fontId="41" fillId="27" borderId="3" applyNumberFormat="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47" fillId="29" borderId="0" applyNumberFormat="0" applyBorder="0" applyAlignment="0" applyProtection="0"/>
    <xf numFmtId="9" fontId="1" fillId="0" borderId="0" applyFill="0" applyBorder="0" applyAlignment="0" applyProtection="0"/>
    <xf numFmtId="9" fontId="1" fillId="0" borderId="0" applyFill="0" applyBorder="0" applyAlignment="0" applyProtection="0"/>
    <xf numFmtId="0" fontId="48" fillId="0" borderId="7" applyNumberFormat="0" applyFill="0" applyAlignment="0" applyProtection="0"/>
    <xf numFmtId="0" fontId="49" fillId="0" borderId="0" applyNumberFormat="0" applyFill="0" applyBorder="0" applyAlignment="0" applyProtection="0"/>
    <xf numFmtId="0" fontId="50" fillId="30" borderId="8"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3" applyNumberFormat="0" applyAlignment="0" applyProtection="0"/>
    <xf numFmtId="44" fontId="1" fillId="0" borderId="0" applyFill="0" applyBorder="0" applyAlignment="0" applyProtection="0"/>
    <xf numFmtId="42" fontId="1" fillId="0" borderId="0" applyFill="0" applyBorder="0" applyAlignment="0" applyProtection="0"/>
    <xf numFmtId="43" fontId="1" fillId="0" borderId="0" applyFill="0" applyBorder="0" applyAlignment="0" applyProtection="0"/>
    <xf numFmtId="41" fontId="1" fillId="0" borderId="0" applyFill="0" applyBorder="0" applyAlignment="0" applyProtection="0"/>
    <xf numFmtId="43" fontId="1" fillId="0" borderId="0" applyFill="0" applyBorder="0" applyAlignment="0" applyProtection="0"/>
  </cellStyleXfs>
  <cellXfs count="47">
    <xf numFmtId="0" fontId="0" fillId="0" borderId="0" xfId="0" applyAlignment="1">
      <alignment/>
    </xf>
    <xf numFmtId="0" fontId="0" fillId="0" borderId="0" xfId="0" applyFont="1" applyAlignment="1">
      <alignment horizontal="left"/>
    </xf>
    <xf numFmtId="0" fontId="3" fillId="0" borderId="0" xfId="0" applyFont="1" applyAlignment="1">
      <alignment horizontal="left" indent="8"/>
    </xf>
    <xf numFmtId="0" fontId="3" fillId="0" borderId="0" xfId="0" applyFont="1" applyAlignment="1">
      <alignment/>
    </xf>
    <xf numFmtId="0" fontId="2" fillId="0" borderId="0" xfId="0" applyFont="1" applyAlignment="1">
      <alignment horizontal="left" indent="8"/>
    </xf>
    <xf numFmtId="49" fontId="2" fillId="0" borderId="0" xfId="0" applyNumberFormat="1" applyFont="1" applyAlignment="1">
      <alignment horizontal="left" indent="8"/>
    </xf>
    <xf numFmtId="0" fontId="3" fillId="0" borderId="0" xfId="0" applyFont="1" applyAlignment="1">
      <alignment/>
    </xf>
    <xf numFmtId="0" fontId="0" fillId="0" borderId="0" xfId="0"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xf>
    <xf numFmtId="0" fontId="0" fillId="0" borderId="0" xfId="0" applyBorder="1" applyAlignment="1">
      <alignment horizontal="left"/>
    </xf>
    <xf numFmtId="0" fontId="0" fillId="0" borderId="0" xfId="0" applyBorder="1" applyAlignment="1">
      <alignment horizontal="left" wrapText="1"/>
    </xf>
    <xf numFmtId="0" fontId="0" fillId="0" borderId="0" xfId="0" applyFont="1" applyFill="1" applyAlignment="1">
      <alignment/>
    </xf>
    <xf numFmtId="0" fontId="7" fillId="0" borderId="0" xfId="0" applyFont="1" applyAlignment="1">
      <alignment/>
    </xf>
    <xf numFmtId="14" fontId="2" fillId="0" borderId="0" xfId="0" applyNumberFormat="1" applyFont="1" applyAlignment="1">
      <alignment/>
    </xf>
    <xf numFmtId="0" fontId="2" fillId="0" borderId="0" xfId="0" applyFont="1" applyAlignment="1">
      <alignment/>
    </xf>
    <xf numFmtId="49" fontId="0" fillId="0" borderId="0" xfId="0" applyNumberFormat="1" applyFont="1" applyAlignment="1">
      <alignment/>
    </xf>
    <xf numFmtId="0" fontId="7" fillId="0" borderId="0" xfId="0" applyFont="1" applyAlignment="1">
      <alignment horizontal="left" wrapText="1"/>
    </xf>
    <xf numFmtId="0" fontId="10" fillId="0" borderId="0" xfId="0" applyFont="1" applyAlignment="1">
      <alignment/>
    </xf>
    <xf numFmtId="43" fontId="8" fillId="0" borderId="0" xfId="62" applyFont="1" applyAlignment="1">
      <alignment/>
    </xf>
    <xf numFmtId="43" fontId="10" fillId="0" borderId="0" xfId="62" applyFont="1" applyAlignment="1">
      <alignment horizontal="center" wrapText="1"/>
    </xf>
    <xf numFmtId="43" fontId="8" fillId="0" borderId="0" xfId="62" applyFont="1" applyAlignment="1">
      <alignment horizontal="right"/>
    </xf>
    <xf numFmtId="9" fontId="8" fillId="0" borderId="0" xfId="62" applyNumberFormat="1" applyFont="1" applyAlignment="1">
      <alignment horizontal="right"/>
    </xf>
    <xf numFmtId="0" fontId="8" fillId="0" borderId="0" xfId="0" applyFont="1" applyAlignment="1">
      <alignment/>
    </xf>
    <xf numFmtId="0" fontId="8" fillId="0" borderId="0" xfId="0" applyFont="1" applyBorder="1" applyAlignment="1">
      <alignment horizontal="left" wrapText="1"/>
    </xf>
    <xf numFmtId="0" fontId="8" fillId="0" borderId="0" xfId="0" applyFont="1" applyAlignment="1">
      <alignment/>
    </xf>
    <xf numFmtId="0" fontId="8" fillId="0" borderId="0" xfId="0" applyFont="1" applyBorder="1" applyAlignment="1">
      <alignment/>
    </xf>
    <xf numFmtId="43" fontId="6" fillId="0" borderId="0" xfId="62" applyFont="1" applyAlignment="1">
      <alignment/>
    </xf>
    <xf numFmtId="43" fontId="55" fillId="27" borderId="10" xfId="42" applyNumberFormat="1" applyFont="1" applyBorder="1" applyAlignment="1">
      <alignment/>
    </xf>
    <xf numFmtId="170" fontId="6" fillId="0" borderId="0" xfId="51" applyNumberFormat="1" applyFont="1" applyAlignment="1">
      <alignment/>
    </xf>
    <xf numFmtId="0" fontId="56" fillId="0" borderId="11" xfId="0" applyFont="1" applyBorder="1" applyAlignment="1">
      <alignment/>
    </xf>
    <xf numFmtId="0" fontId="56" fillId="0" borderId="12" xfId="0" applyFont="1" applyBorder="1" applyAlignment="1">
      <alignment/>
    </xf>
    <xf numFmtId="0" fontId="57" fillId="0" borderId="13" xfId="0" applyFont="1" applyBorder="1" applyAlignment="1">
      <alignment/>
    </xf>
    <xf numFmtId="0" fontId="58" fillId="0" borderId="14" xfId="0" applyFont="1" applyBorder="1" applyAlignment="1">
      <alignment/>
    </xf>
    <xf numFmtId="0" fontId="57" fillId="0" borderId="15" xfId="0" applyFont="1" applyBorder="1" applyAlignment="1">
      <alignment/>
    </xf>
    <xf numFmtId="0" fontId="58" fillId="0" borderId="16" xfId="0" applyFont="1" applyBorder="1" applyAlignment="1">
      <alignment/>
    </xf>
    <xf numFmtId="0" fontId="0" fillId="0" borderId="0" xfId="0" applyAlignment="1">
      <alignment/>
    </xf>
    <xf numFmtId="0" fontId="0" fillId="0" borderId="0" xfId="0" applyBorder="1" applyAlignment="1">
      <alignment wrapText="1"/>
    </xf>
    <xf numFmtId="0" fontId="0" fillId="0" borderId="0" xfId="0" applyBorder="1" applyAlignment="1">
      <alignment/>
    </xf>
    <xf numFmtId="0" fontId="0" fillId="0" borderId="0" xfId="0" applyFont="1" applyBorder="1" applyAlignment="1">
      <alignment/>
    </xf>
    <xf numFmtId="0" fontId="59" fillId="0" borderId="0" xfId="0" applyFont="1" applyAlignment="1">
      <alignment horizontal="left" vertical="center" wrapText="1"/>
    </xf>
    <xf numFmtId="0" fontId="0" fillId="0" borderId="0" xfId="0" applyAlignment="1">
      <alignment horizontal="left" wrapText="1"/>
    </xf>
    <xf numFmtId="0" fontId="9" fillId="0" borderId="0" xfId="0" applyFont="1" applyBorder="1" applyAlignment="1">
      <alignment horizontal="center" wrapText="1"/>
    </xf>
    <xf numFmtId="0" fontId="4" fillId="0" borderId="0" xfId="0" applyFont="1" applyAlignment="1">
      <alignment horizontal="center"/>
    </xf>
    <xf numFmtId="0" fontId="0" fillId="0" borderId="0" xfId="0" applyBorder="1" applyAlignment="1">
      <alignment horizontal="left" wrapText="1"/>
    </xf>
    <xf numFmtId="0" fontId="0" fillId="0" borderId="0" xfId="0" applyFont="1" applyBorder="1" applyAlignment="1">
      <alignment horizontal="left" wrapText="1"/>
    </xf>
  </cellXfs>
  <cellStyles count="51">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stotak 2"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 name="Zarez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0525"/>
          <c:w val="0.68675"/>
          <c:h val="0.9845"/>
        </c:manualLayout>
      </c:layout>
      <c:barChart>
        <c:barDir val="col"/>
        <c:grouping val="clustered"/>
        <c:varyColors val="0"/>
        <c:ser>
          <c:idx val="0"/>
          <c:order val="0"/>
          <c:tx>
            <c:strRef>
              <c:f>List1!$B$43:$B$44</c:f>
              <c:strCache>
                <c:ptCount val="1"/>
                <c:pt idx="0">
                  <c:v>Izračun mase plaća </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List1!$A$45:$A$60</c:f>
              <c:strCache>
                <c:ptCount val="16"/>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1.993.643,79 kuna, a krajem obračunskog razdoblja iznose 2.483.897,28  kuna.</c:v>
                </c:pt>
                <c:pt idx="9">
                  <c:v>Navedena stanja sredstava na početku i na kraju obračunskog razdoblja sadrže sredstva Hrvatskih voda d.d. za koje se ubire naknada za uređenje voda (12.965,55 kn), a ne iskazuje se niti u prihodima, niti u rashodima proračuna.</c:v>
                </c:pt>
                <c:pt idx="10">
                  <c:v>Stanje nepodmirenih obveza na početku godine iznosilo je 414.518,00 kuna, a na kraju obračunskog razdoblja iznosi 578.423,00 kn. 176.387,78 kuna obveze prema Hrvatskim vodama koje se tiču nenaplaćenih prihoda od naknade za uređenje voda po odaslanim uplat</c:v>
                </c:pt>
                <c:pt idx="11">
                  <c:v>Rashodi za zdravstvene i veterinarske usluge su se u 2019. godini višestruko povećali te iznose 228.203,00. Razlog tome je što Općina Orehovica provodi projekt sterilizacije pasa, te je projektom obuhvatila zbrinjavanje i sterilizaciju i liječenje svih pa</c:v>
                </c:pt>
                <c:pt idx="12">
                  <c:v>Isto tako i rashodi za reprezentaciju su se u 2018. godini povećali u odnosu na isto obračunsko razdoblje prošle godine sa 39.253,00 kn u 2017. godini  na 54.814,00 kn u 2018. godini. Razlog tomu je najvećim dijelom u već navedenoj organizaciji snimanja e</c:v>
                </c:pt>
                <c:pt idx="13">
                  <c:v>Do promjene vrijednosti imovine i obveza u iznosu od 5.693 kn najvećim dijelom zbog otpisivanja zastarjelih potraživanja po zahtjevu obveznika za otpis, te oslobođenju obveznika po pozitivnom rješenju za oslobađanje. Do promjene u obujmu imovine u iznosu </c:v>
                </c:pt>
                <c:pt idx="14">
                  <c:v>Tijekom izvještajnog razdoblja općina nije imala prihode od vlastite djelatnosti, jer nema ustrojenu takvu djelatnost. Općina nije davala nikakve zajmove. </c:v>
                </c:pt>
                <c:pt idx="15">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List1!$B$45:$B$60</c:f>
              <c:numCache>
                <c:ptCount val="16"/>
                <c:pt idx="4">
                  <c:v>0</c:v>
                </c:pt>
                <c:pt idx="5">
                  <c:v>0.2</c:v>
                </c:pt>
              </c:numCache>
            </c:numRef>
          </c:val>
        </c:ser>
        <c:ser>
          <c:idx val="1"/>
          <c:order val="1"/>
          <c:tx>
            <c:strRef>
              <c:f>List1!$C$43:$C$44</c:f>
              <c:strCache>
                <c:ptCount val="1"/>
                <c:pt idx="0">
                  <c:v>Izračun mase plaća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List1!$A$45:$A$60</c:f>
              <c:strCache>
                <c:ptCount val="16"/>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1.993.643,79 kuna, a krajem obračunskog razdoblja iznose 2.483.897,28  kuna.</c:v>
                </c:pt>
                <c:pt idx="9">
                  <c:v>Navedena stanja sredstava na početku i na kraju obračunskog razdoblja sadrže sredstva Hrvatskih voda d.d. za koje se ubire naknada za uređenje voda (12.965,55 kn), a ne iskazuje se niti u prihodima, niti u rashodima proračuna.</c:v>
                </c:pt>
                <c:pt idx="10">
                  <c:v>Stanje nepodmirenih obveza na početku godine iznosilo je 414.518,00 kuna, a na kraju obračunskog razdoblja iznosi 578.423,00 kn. 176.387,78 kuna obveze prema Hrvatskim vodama koje se tiču nenaplaćenih prihoda od naknade za uređenje voda po odaslanim uplat</c:v>
                </c:pt>
                <c:pt idx="11">
                  <c:v>Rashodi za zdravstvene i veterinarske usluge su se u 2019. godini višestruko povećali te iznose 228.203,00. Razlog tome je što Općina Orehovica provodi projekt sterilizacije pasa, te je projektom obuhvatila zbrinjavanje i sterilizaciju i liječenje svih pa</c:v>
                </c:pt>
                <c:pt idx="12">
                  <c:v>Isto tako i rashodi za reprezentaciju su se u 2018. godini povećali u odnosu na isto obračunsko razdoblje prošle godine sa 39.253,00 kn u 2017. godini  na 54.814,00 kn u 2018. godini. Razlog tomu je najvećim dijelom u već navedenoj organizaciji snimanja e</c:v>
                </c:pt>
                <c:pt idx="13">
                  <c:v>Do promjene vrijednosti imovine i obveza u iznosu od 5.693 kn najvećim dijelom zbog otpisivanja zastarjelih potraživanja po zahtjevu obveznika za otpis, te oslobođenju obveznika po pozitivnom rješenju za oslobađanje. Do promjene u obujmu imovine u iznosu </c:v>
                </c:pt>
                <c:pt idx="14">
                  <c:v>Tijekom izvještajnog razdoblja općina nije imala prihode od vlastite djelatnosti, jer nema ustrojenu takvu djelatnost. Općina nije davala nikakve zajmove. </c:v>
                </c:pt>
                <c:pt idx="15">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List1!$C$45:$C$60</c:f>
              <c:numCache>
                <c:ptCount val="16"/>
              </c:numCache>
            </c:numRef>
          </c:val>
        </c:ser>
        <c:ser>
          <c:idx val="2"/>
          <c:order val="2"/>
          <c:tx>
            <c:strRef>
              <c:f>List1!$D$43:$D$44</c:f>
              <c:strCache>
                <c:ptCount val="1"/>
                <c:pt idx="0">
                  <c:v>Izračun mase plaća  Izvršenje proračuna 2016. godina</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List1!$A$45:$A$60</c:f>
              <c:strCache>
                <c:ptCount val="16"/>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1.993.643,79 kuna, a krajem obračunskog razdoblja iznose 2.483.897,28  kuna.</c:v>
                </c:pt>
                <c:pt idx="9">
                  <c:v>Navedena stanja sredstava na početku i na kraju obračunskog razdoblja sadrže sredstva Hrvatskih voda d.d. za koje se ubire naknada za uređenje voda (12.965,55 kn), a ne iskazuje se niti u prihodima, niti u rashodima proračuna.</c:v>
                </c:pt>
                <c:pt idx="10">
                  <c:v>Stanje nepodmirenih obveza na početku godine iznosilo je 414.518,00 kuna, a na kraju obračunskog razdoblja iznosi 578.423,00 kn. 176.387,78 kuna obveze prema Hrvatskim vodama koje se tiču nenaplaćenih prihoda od naknade za uređenje voda po odaslanim uplat</c:v>
                </c:pt>
                <c:pt idx="11">
                  <c:v>Rashodi za zdravstvene i veterinarske usluge su se u 2019. godini višestruko povećali te iznose 228.203,00. Razlog tome je što Općina Orehovica provodi projekt sterilizacije pasa, te je projektom obuhvatila zbrinjavanje i sterilizaciju i liječenje svih pa</c:v>
                </c:pt>
                <c:pt idx="12">
                  <c:v>Isto tako i rashodi za reprezentaciju su se u 2018. godini povećali u odnosu na isto obračunsko razdoblje prošle godine sa 39.253,00 kn u 2017. godini  na 54.814,00 kn u 2018. godini. Razlog tomu je najvećim dijelom u već navedenoj organizaciji snimanja e</c:v>
                </c:pt>
                <c:pt idx="13">
                  <c:v>Do promjene vrijednosti imovine i obveza u iznosu od 5.693 kn najvećim dijelom zbog otpisivanja zastarjelih potraživanja po zahtjevu obveznika za otpis, te oslobođenju obveznika po pozitivnom rješenju za oslobađanje. Do promjene u obujmu imovine u iznosu </c:v>
                </c:pt>
                <c:pt idx="14">
                  <c:v>Tijekom izvještajnog razdoblja općina nije imala prihode od vlastite djelatnosti, jer nema ustrojenu takvu djelatnost. Općina nije davala nikakve zajmove. </c:v>
                </c:pt>
                <c:pt idx="15">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List1!$D$45:$D$60</c:f>
              <c:numCache>
                <c:ptCount val="16"/>
                <c:pt idx="0">
                  <c:v>4866886.17</c:v>
                </c:pt>
                <c:pt idx="1">
                  <c:v>1682707.64</c:v>
                </c:pt>
                <c:pt idx="2">
                  <c:v>0</c:v>
                </c:pt>
                <c:pt idx="3">
                  <c:v>0</c:v>
                </c:pt>
                <c:pt idx="4">
                  <c:v>3184178.5300000003</c:v>
                </c:pt>
                <c:pt idx="5">
                  <c:v>636835.7060000001</c:v>
                </c:pt>
                <c:pt idx="6">
                  <c:v>382258.89</c:v>
                </c:pt>
                <c:pt idx="7">
                  <c:v>0.12004945275477377</c:v>
                </c:pt>
              </c:numCache>
            </c:numRef>
          </c:val>
        </c:ser>
        <c:ser>
          <c:idx val="3"/>
          <c:order val="3"/>
          <c:tx>
            <c:strRef>
              <c:f>List1!$E$43:$E$44</c:f>
              <c:strCache>
                <c:ptCount val="1"/>
                <c:pt idx="0">
                  <c:v>Izračun mase plaća  Izvršenje proračuna 2017. godina</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List1!$A$45:$A$60</c:f>
              <c:strCache>
                <c:ptCount val="16"/>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1.993.643,79 kuna, a krajem obračunskog razdoblja iznose 2.483.897,28  kuna.</c:v>
                </c:pt>
                <c:pt idx="9">
                  <c:v>Navedena stanja sredstava na početku i na kraju obračunskog razdoblja sadrže sredstva Hrvatskih voda d.d. za koje se ubire naknada za uređenje voda (12.965,55 kn), a ne iskazuje se niti u prihodima, niti u rashodima proračuna.</c:v>
                </c:pt>
                <c:pt idx="10">
                  <c:v>Stanje nepodmirenih obveza na početku godine iznosilo je 414.518,00 kuna, a na kraju obračunskog razdoblja iznosi 578.423,00 kn. 176.387,78 kuna obveze prema Hrvatskim vodama koje se tiču nenaplaćenih prihoda od naknade za uređenje voda po odaslanim uplat</c:v>
                </c:pt>
                <c:pt idx="11">
                  <c:v>Rashodi za zdravstvene i veterinarske usluge su se u 2019. godini višestruko povećali te iznose 228.203,00. Razlog tome je što Općina Orehovica provodi projekt sterilizacije pasa, te je projektom obuhvatila zbrinjavanje i sterilizaciju i liječenje svih pa</c:v>
                </c:pt>
                <c:pt idx="12">
                  <c:v>Isto tako i rashodi za reprezentaciju su se u 2018. godini povećali u odnosu na isto obračunsko razdoblje prošle godine sa 39.253,00 kn u 2017. godini  na 54.814,00 kn u 2018. godini. Razlog tomu je najvećim dijelom u već navedenoj organizaciji snimanja e</c:v>
                </c:pt>
                <c:pt idx="13">
                  <c:v>Do promjene vrijednosti imovine i obveza u iznosu od 5.693 kn najvećim dijelom zbog otpisivanja zastarjelih potraživanja po zahtjevu obveznika za otpis, te oslobođenju obveznika po pozitivnom rješenju za oslobađanje. Do promjene u obujmu imovine u iznosu </c:v>
                </c:pt>
                <c:pt idx="14">
                  <c:v>Tijekom izvještajnog razdoblja općina nije imala prihode od vlastite djelatnosti, jer nema ustrojenu takvu djelatnost. Općina nije davala nikakve zajmove. </c:v>
                </c:pt>
                <c:pt idx="15">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List1!$E$45:$E$60</c:f>
              <c:numCache>
                <c:ptCount val="16"/>
                <c:pt idx="0">
                  <c:v>5723097</c:v>
                </c:pt>
                <c:pt idx="1">
                  <c:v>2689422</c:v>
                </c:pt>
                <c:pt idx="2">
                  <c:v>0</c:v>
                </c:pt>
                <c:pt idx="3">
                  <c:v>0</c:v>
                </c:pt>
                <c:pt idx="4">
                  <c:v>3033675</c:v>
                </c:pt>
                <c:pt idx="5">
                  <c:v>606735</c:v>
                </c:pt>
                <c:pt idx="6">
                  <c:v>382258.89</c:v>
                </c:pt>
                <c:pt idx="7">
                  <c:v>0.1260052213898984</c:v>
                </c:pt>
              </c:numCache>
            </c:numRef>
          </c:val>
        </c:ser>
        <c:ser>
          <c:idx val="4"/>
          <c:order val="4"/>
          <c:tx>
            <c:strRef>
              <c:f>List1!$F$43:$F$44</c:f>
              <c:strCache>
                <c:ptCount val="1"/>
                <c:pt idx="0">
                  <c:v>Izračun mase plaća  Izvršenje proračuna 2018. godina</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List1!$A$45:$A$60</c:f>
              <c:strCache>
                <c:ptCount val="16"/>
                <c:pt idx="0">
                  <c:v>Masa sredstava za plaće zaposlenih u jedinicama lokalne i područne (regionalne) samouprave ne smije iznositi više od 20% prihoda poslovanja jedinice ostvarenih u prethodnoj godini, umanjenih za prihode:</c:v>
                </c:pt>
                <c:pt idx="1">
                  <c:v>– od domaćih i stranih pomoći i donacija, osim pomoći za preuzete državne službenike na temelju posebnog zakona,</c:v>
                </c:pt>
                <c:pt idx="2">
                  <c:v>– iz posebnih ugovora: sufinanciranje građana za mjesnu samoupravu te</c:v>
                </c:pt>
                <c:pt idx="3">
                  <c:v>– ostvarene s osnove dodatnog udjela u porezu na dohodak i pomoći izravnanja za financiranje decentraliziranih funkcija.</c:v>
                </c:pt>
                <c:pt idx="6">
                  <c:v>Obračun  plaće - bez javnih radova</c:v>
                </c:pt>
                <c:pt idx="7">
                  <c:v>u postotku</c:v>
                </c:pt>
                <c:pt idx="8">
                  <c:v>Neutrošena sredstva (žiro račun i blagajna ) na početku obračunskog razdoblja iznosila su 1.993.643,79 kuna, a krajem obračunskog razdoblja iznose 2.483.897,28  kuna.</c:v>
                </c:pt>
                <c:pt idx="9">
                  <c:v>Navedena stanja sredstava na početku i na kraju obračunskog razdoblja sadrže sredstva Hrvatskih voda d.d. za koje se ubire naknada za uređenje voda (12.965,55 kn), a ne iskazuje se niti u prihodima, niti u rashodima proračuna.</c:v>
                </c:pt>
                <c:pt idx="10">
                  <c:v>Stanje nepodmirenih obveza na početku godine iznosilo je 414.518,00 kuna, a na kraju obračunskog razdoblja iznosi 578.423,00 kn. 176.387,78 kuna obveze prema Hrvatskim vodama koje se tiču nenaplaćenih prihoda od naknade za uređenje voda po odaslanim uplat</c:v>
                </c:pt>
                <c:pt idx="11">
                  <c:v>Rashodi za zdravstvene i veterinarske usluge su se u 2019. godini višestruko povećali te iznose 228.203,00. Razlog tome je što Općina Orehovica provodi projekt sterilizacije pasa, te je projektom obuhvatila zbrinjavanje i sterilizaciju i liječenje svih pa</c:v>
                </c:pt>
                <c:pt idx="12">
                  <c:v>Isto tako i rashodi za reprezentaciju su se u 2018. godini povećali u odnosu na isto obračunsko razdoblje prošle godine sa 39.253,00 kn u 2017. godini  na 54.814,00 kn u 2018. godini. Razlog tomu je najvećim dijelom u već navedenoj organizaciji snimanja e</c:v>
                </c:pt>
                <c:pt idx="13">
                  <c:v>Do promjene vrijednosti imovine i obveza u iznosu od 5.693 kn najvećim dijelom zbog otpisivanja zastarjelih potraživanja po zahtjevu obveznika za otpis, te oslobođenju obveznika po pozitivnom rješenju za oslobađanje. Do promjene u obujmu imovine u iznosu </c:v>
                </c:pt>
                <c:pt idx="14">
                  <c:v>Tijekom izvještajnog razdoblja općina nije imala prihode od vlastite djelatnosti, jer nema ustrojenu takvu djelatnost. Općina nije davala nikakve zajmove. </c:v>
                </c:pt>
                <c:pt idx="15">
                  <c:v>Veća odstupanja od ostvarenja u izvještajnom razdoblju prethodne godine desila su se u većim dijelom zbog provođenja drugih i različitih aktivnosti u ovom izvještajnom razdoblju nego su to ona bila u istom razdoblju prošle godine.</c:v>
                </c:pt>
              </c:strCache>
            </c:strRef>
          </c:cat>
          <c:val>
            <c:numRef>
              <c:f>List1!$F$45:$F$60</c:f>
              <c:numCache>
                <c:ptCount val="16"/>
                <c:pt idx="0">
                  <c:v>7964259</c:v>
                </c:pt>
                <c:pt idx="1">
                  <c:v>1870202</c:v>
                </c:pt>
                <c:pt idx="2">
                  <c:v>0</c:v>
                </c:pt>
                <c:pt idx="3">
                  <c:v>0</c:v>
                </c:pt>
                <c:pt idx="4">
                  <c:v>6094057</c:v>
                </c:pt>
                <c:pt idx="5">
                  <c:v>1218811.4000000001</c:v>
                </c:pt>
                <c:pt idx="6">
                  <c:v>533167</c:v>
                </c:pt>
                <c:pt idx="7">
                  <c:v>0.0874896641104604</c:v>
                </c:pt>
              </c:numCache>
            </c:numRef>
          </c:val>
        </c:ser>
        <c:axId val="65492664"/>
        <c:axId val="52563065"/>
      </c:barChart>
      <c:catAx>
        <c:axId val="6549266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52563065"/>
        <c:crosses val="autoZero"/>
        <c:auto val="1"/>
        <c:lblOffset val="100"/>
        <c:tickLblSkip val="1"/>
        <c:noMultiLvlLbl val="0"/>
      </c:catAx>
      <c:valAx>
        <c:axId val="525630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492664"/>
        <c:crossesAt val="1"/>
        <c:crossBetween val="between"/>
        <c:dispUnits/>
      </c:valAx>
      <c:spPr>
        <a:solidFill>
          <a:srgbClr val="FFFFFF"/>
        </a:solidFill>
        <a:ln w="3175">
          <a:noFill/>
        </a:ln>
      </c:spPr>
    </c:plotArea>
    <c:legend>
      <c:legendPos val="r"/>
      <c:layout>
        <c:manualLayout>
          <c:xMode val="edge"/>
          <c:yMode val="edge"/>
          <c:x val="0.674"/>
          <c:y val="0.38475"/>
          <c:w val="0.318"/>
          <c:h val="0.187"/>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116"/>
  </sheetViews>
  <pageMargins left="0.7" right="0.7" top="0.75" bottom="0.75" header="0.3" footer="0.3"/>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91650" cy="6162675"/>
    <xdr:graphicFrame>
      <xdr:nvGraphicFramePr>
        <xdr:cNvPr id="1" name="Chart 1"/>
        <xdr:cNvGraphicFramePr/>
      </xdr:nvGraphicFramePr>
      <xdr:xfrm>
        <a:off x="0" y="0"/>
        <a:ext cx="9391650" cy="6162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H64"/>
  <sheetViews>
    <sheetView tabSelected="1" zoomScale="150" zoomScaleNormal="150" workbookViewId="0" topLeftCell="A17">
      <selection activeCell="D51" sqref="D51"/>
    </sheetView>
  </sheetViews>
  <sheetFormatPr defaultColWidth="9.00390625" defaultRowHeight="15.75"/>
  <cols>
    <col min="1" max="1" width="17.125" style="0" customWidth="1"/>
    <col min="2" max="2" width="16.375" style="0" customWidth="1"/>
    <col min="3" max="3" width="11.125" style="0" customWidth="1"/>
    <col min="4" max="4" width="11.75390625" style="0" customWidth="1"/>
    <col min="5" max="5" width="12.00390625" style="0" customWidth="1"/>
    <col min="6" max="6" width="11.625" style="0" customWidth="1"/>
    <col min="7" max="7" width="8.00390625" style="0" customWidth="1"/>
    <col min="8" max="8" width="8.75390625" style="0" customWidth="1"/>
  </cols>
  <sheetData>
    <row r="2" ht="49.5" customHeight="1"/>
    <row r="3" ht="15.75" customHeight="1"/>
    <row r="4" ht="15.75" customHeight="1"/>
    <row r="5" ht="15.75" customHeight="1"/>
    <row r="8" ht="9" customHeight="1"/>
    <row r="9" spans="1:2" ht="15.75">
      <c r="A9" s="1" t="s">
        <v>0</v>
      </c>
      <c r="B9" s="11" t="s">
        <v>37</v>
      </c>
    </row>
    <row r="10" spans="1:2" ht="15.75">
      <c r="A10" s="1" t="s">
        <v>1</v>
      </c>
      <c r="B10" s="11" t="s">
        <v>38</v>
      </c>
    </row>
    <row r="11" ht="16.5">
      <c r="A11" s="15" t="s">
        <v>36</v>
      </c>
    </row>
    <row r="12" ht="6.75" customHeight="1">
      <c r="A12" s="2"/>
    </row>
    <row r="13" spans="1:7" ht="36.75" customHeight="1">
      <c r="A13" s="3" t="s">
        <v>2</v>
      </c>
      <c r="B13" s="10" t="s">
        <v>9</v>
      </c>
      <c r="C13" s="10"/>
      <c r="D13" s="10"/>
      <c r="E13" s="10"/>
      <c r="F13" s="10"/>
      <c r="G13" s="7"/>
    </row>
    <row r="14" ht="16.5">
      <c r="C14" s="16" t="s">
        <v>39</v>
      </c>
    </row>
    <row r="15" ht="4.5" customHeight="1">
      <c r="C15" s="5"/>
    </row>
    <row r="16" ht="13.5" customHeight="1">
      <c r="B16" s="4" t="s">
        <v>3</v>
      </c>
    </row>
    <row r="17" ht="10.5" customHeight="1">
      <c r="B17" s="4"/>
    </row>
    <row r="18" spans="1:6" s="9" customFormat="1" ht="20.25" customHeight="1">
      <c r="A18" s="18" t="s">
        <v>12</v>
      </c>
      <c r="B18" s="17" t="s">
        <v>17</v>
      </c>
      <c r="D18" s="14" t="s">
        <v>16</v>
      </c>
      <c r="E18" s="9">
        <v>0</v>
      </c>
      <c r="F18" s="9" t="s">
        <v>25</v>
      </c>
    </row>
    <row r="19" spans="1:5" s="9" customFormat="1" ht="32.25" thickBot="1">
      <c r="A19" s="18" t="s">
        <v>18</v>
      </c>
      <c r="B19" s="17" t="s">
        <v>19</v>
      </c>
      <c r="D19" s="14" t="s">
        <v>14</v>
      </c>
      <c r="E19" s="9">
        <v>22.23</v>
      </c>
    </row>
    <row r="20" spans="1:6" s="9" customFormat="1" ht="20.25" customHeight="1">
      <c r="A20" s="18" t="s">
        <v>11</v>
      </c>
      <c r="B20" s="17" t="s">
        <v>20</v>
      </c>
      <c r="D20" s="33" t="s">
        <v>22</v>
      </c>
      <c r="E20" s="34"/>
      <c r="F20" s="31"/>
    </row>
    <row r="21" spans="1:6" s="9" customFormat="1" ht="20.25" customHeight="1" thickBot="1">
      <c r="A21" s="18" t="s">
        <v>13</v>
      </c>
      <c r="B21" s="17">
        <v>9967784113</v>
      </c>
      <c r="D21" s="35" t="s">
        <v>23</v>
      </c>
      <c r="E21" s="36"/>
      <c r="F21" s="32"/>
    </row>
    <row r="22" spans="1:2" s="9" customFormat="1" ht="20.25" customHeight="1">
      <c r="A22" s="18" t="s">
        <v>10</v>
      </c>
      <c r="B22" s="17" t="s">
        <v>21</v>
      </c>
    </row>
    <row r="23" spans="1:2" s="9" customFormat="1" ht="20.25" customHeight="1">
      <c r="A23" s="18" t="s">
        <v>15</v>
      </c>
      <c r="B23" s="17" t="s">
        <v>24</v>
      </c>
    </row>
    <row r="24" spans="1:2" ht="36.75" customHeight="1">
      <c r="A24" s="44" t="s">
        <v>4</v>
      </c>
      <c r="B24" s="44"/>
    </row>
    <row r="25" ht="2.25" customHeight="1">
      <c r="A25" s="6"/>
    </row>
    <row r="26" ht="2.25" customHeight="1">
      <c r="A26" s="6"/>
    </row>
    <row r="27" spans="1:8" s="7" customFormat="1" ht="60.75" customHeight="1">
      <c r="A27" s="45" t="s">
        <v>57</v>
      </c>
      <c r="B27" s="45"/>
      <c r="C27" s="45"/>
      <c r="D27" s="45"/>
      <c r="E27" s="45"/>
      <c r="F27" s="45"/>
      <c r="G27" s="38"/>
      <c r="H27" s="38"/>
    </row>
    <row r="28" spans="1:8" s="7" customFormat="1" ht="136.5" customHeight="1">
      <c r="A28" s="45" t="s">
        <v>41</v>
      </c>
      <c r="B28" s="45"/>
      <c r="C28" s="45"/>
      <c r="D28" s="45"/>
      <c r="E28" s="45"/>
      <c r="F28" s="45"/>
      <c r="G28" s="39"/>
      <c r="H28" s="39"/>
    </row>
    <row r="29" spans="1:8" s="7" customFormat="1" ht="48.75" customHeight="1">
      <c r="A29" s="45" t="s">
        <v>40</v>
      </c>
      <c r="B29" s="45"/>
      <c r="C29" s="45"/>
      <c r="D29" s="45"/>
      <c r="E29" s="45"/>
      <c r="F29" s="45"/>
      <c r="G29" s="39"/>
      <c r="H29" s="39"/>
    </row>
    <row r="30" spans="1:8" s="7" customFormat="1" ht="228.75" customHeight="1">
      <c r="A30" s="45" t="s">
        <v>53</v>
      </c>
      <c r="B30" s="45"/>
      <c r="C30" s="45"/>
      <c r="D30" s="45"/>
      <c r="E30" s="45"/>
      <c r="F30" s="45"/>
      <c r="G30" s="39"/>
      <c r="H30" s="39"/>
    </row>
    <row r="31" spans="1:8" s="7" customFormat="1" ht="76.5" customHeight="1">
      <c r="A31" s="45" t="s">
        <v>43</v>
      </c>
      <c r="B31" s="45"/>
      <c r="C31" s="45"/>
      <c r="D31" s="45"/>
      <c r="E31" s="45"/>
      <c r="F31" s="45"/>
      <c r="G31" s="39"/>
      <c r="H31" s="39"/>
    </row>
    <row r="32" spans="1:8" s="7" customFormat="1" ht="176.25" customHeight="1">
      <c r="A32" s="42" t="s">
        <v>58</v>
      </c>
      <c r="B32" s="42"/>
      <c r="C32" s="42"/>
      <c r="D32" s="42"/>
      <c r="E32" s="42"/>
      <c r="F32" s="42"/>
      <c r="G32" s="37"/>
      <c r="H32" s="37"/>
    </row>
    <row r="33" spans="1:8" s="7" customFormat="1" ht="107.25" customHeight="1">
      <c r="A33" s="45" t="s">
        <v>44</v>
      </c>
      <c r="B33" s="45"/>
      <c r="C33" s="45"/>
      <c r="D33" s="45"/>
      <c r="E33" s="45"/>
      <c r="F33" s="45"/>
      <c r="G33" s="39"/>
      <c r="H33" s="39"/>
    </row>
    <row r="34" spans="1:8" s="7" customFormat="1" ht="90" customHeight="1">
      <c r="A34" s="46" t="s">
        <v>45</v>
      </c>
      <c r="B34" s="46"/>
      <c r="C34" s="46"/>
      <c r="D34" s="46"/>
      <c r="E34" s="46"/>
      <c r="F34" s="46"/>
      <c r="G34" s="40"/>
      <c r="H34" s="40"/>
    </row>
    <row r="35" spans="1:8" s="7" customFormat="1" ht="66.75" customHeight="1">
      <c r="A35" s="46" t="s">
        <v>46</v>
      </c>
      <c r="B35" s="46"/>
      <c r="C35" s="46"/>
      <c r="D35" s="46"/>
      <c r="E35" s="46"/>
      <c r="F35" s="46"/>
      <c r="G35" s="40"/>
      <c r="H35" s="40"/>
    </row>
    <row r="36" spans="1:8" s="7" customFormat="1" ht="51.75" customHeight="1">
      <c r="A36" s="46" t="s">
        <v>48</v>
      </c>
      <c r="B36" s="46"/>
      <c r="C36" s="46"/>
      <c r="D36" s="46"/>
      <c r="E36" s="46"/>
      <c r="F36" s="46"/>
      <c r="G36" s="40"/>
      <c r="H36" s="40"/>
    </row>
    <row r="37" spans="1:8" s="9" customFormat="1" ht="23.25" customHeight="1">
      <c r="A37" s="45" t="s">
        <v>47</v>
      </c>
      <c r="B37" s="45"/>
      <c r="C37" s="45"/>
      <c r="D37" s="45"/>
      <c r="E37" s="45"/>
      <c r="F37" s="45"/>
      <c r="G37" s="39"/>
      <c r="H37" s="39"/>
    </row>
    <row r="38" spans="1:8" s="8" customFormat="1" ht="143.25" customHeight="1">
      <c r="A38" s="45" t="s">
        <v>61</v>
      </c>
      <c r="B38" s="45"/>
      <c r="C38" s="45"/>
      <c r="D38" s="45"/>
      <c r="E38" s="45"/>
      <c r="F38" s="45"/>
      <c r="G38" s="39"/>
      <c r="H38" s="39"/>
    </row>
    <row r="39" spans="1:8" s="8" customFormat="1" ht="33" customHeight="1">
      <c r="A39" s="43" t="s">
        <v>5</v>
      </c>
      <c r="B39" s="43"/>
      <c r="C39" s="12"/>
      <c r="D39" s="12"/>
      <c r="E39" s="12"/>
      <c r="F39" s="12"/>
      <c r="G39" s="12"/>
      <c r="H39" s="12"/>
    </row>
    <row r="40" spans="1:8" s="8" customFormat="1" ht="58.5" customHeight="1">
      <c r="A40" s="45" t="s">
        <v>49</v>
      </c>
      <c r="B40" s="45"/>
      <c r="C40" s="45"/>
      <c r="D40" s="45"/>
      <c r="E40" s="45"/>
      <c r="F40" s="45"/>
      <c r="G40" s="40"/>
      <c r="H40" s="40"/>
    </row>
    <row r="41" spans="1:8" s="10" customFormat="1" ht="98.25" customHeight="1">
      <c r="A41" s="45" t="s">
        <v>54</v>
      </c>
      <c r="B41" s="45"/>
      <c r="C41" s="45"/>
      <c r="D41" s="45"/>
      <c r="E41" s="45"/>
      <c r="F41" s="45"/>
      <c r="G41" s="39"/>
      <c r="H41" s="39"/>
    </row>
    <row r="42" spans="1:8" s="10" customFormat="1" ht="21" customHeight="1">
      <c r="A42" s="12"/>
      <c r="B42" s="12"/>
      <c r="C42" s="12"/>
      <c r="D42" s="12"/>
      <c r="E42" s="12"/>
      <c r="F42" s="12"/>
      <c r="G42" s="12"/>
      <c r="H42" s="12"/>
    </row>
    <row r="43" spans="1:8" s="26" customFormat="1" ht="21" customHeight="1">
      <c r="A43" s="19" t="s">
        <v>34</v>
      </c>
      <c r="B43" s="24"/>
      <c r="C43" s="24"/>
      <c r="D43" s="20"/>
      <c r="E43" s="20"/>
      <c r="F43" s="25"/>
      <c r="G43" s="25"/>
      <c r="H43" s="25"/>
    </row>
    <row r="44" spans="1:8" s="26" customFormat="1" ht="50.25" customHeight="1">
      <c r="A44" s="24"/>
      <c r="B44" s="24"/>
      <c r="C44" s="24"/>
      <c r="D44" s="21" t="s">
        <v>26</v>
      </c>
      <c r="E44" s="21" t="s">
        <v>27</v>
      </c>
      <c r="F44" s="21" t="s">
        <v>42</v>
      </c>
      <c r="G44" s="25"/>
      <c r="H44" s="25"/>
    </row>
    <row r="45" spans="1:8" s="26" customFormat="1" ht="50.25" customHeight="1">
      <c r="A45" s="41" t="s">
        <v>28</v>
      </c>
      <c r="B45" s="41"/>
      <c r="C45" s="24"/>
      <c r="D45" s="28">
        <v>4866886.17</v>
      </c>
      <c r="E45" s="28">
        <v>5723097</v>
      </c>
      <c r="F45" s="28">
        <v>7964259</v>
      </c>
      <c r="G45" s="25"/>
      <c r="H45" s="25"/>
    </row>
    <row r="46" spans="1:8" s="26" customFormat="1" ht="12.75">
      <c r="A46" s="41" t="s">
        <v>29</v>
      </c>
      <c r="B46" s="41"/>
      <c r="C46" s="24"/>
      <c r="D46" s="28">
        <v>1682707.64</v>
      </c>
      <c r="E46" s="28">
        <v>2689422</v>
      </c>
      <c r="F46" s="28">
        <v>1870202</v>
      </c>
      <c r="G46" s="25"/>
      <c r="H46" s="25"/>
    </row>
    <row r="47" spans="1:8" s="26" customFormat="1" ht="33.75" customHeight="1">
      <c r="A47" s="41" t="s">
        <v>30</v>
      </c>
      <c r="B47" s="41"/>
      <c r="C47" s="24"/>
      <c r="D47" s="28">
        <v>0</v>
      </c>
      <c r="E47" s="28">
        <v>0</v>
      </c>
      <c r="F47" s="28">
        <v>0</v>
      </c>
      <c r="G47" s="25"/>
      <c r="H47" s="25"/>
    </row>
    <row r="48" spans="1:8" s="26" customFormat="1" ht="39" customHeight="1">
      <c r="A48" s="41" t="s">
        <v>31</v>
      </c>
      <c r="B48" s="41"/>
      <c r="C48" s="24"/>
      <c r="D48" s="28">
        <v>0</v>
      </c>
      <c r="E48" s="28">
        <v>0</v>
      </c>
      <c r="F48" s="28">
        <v>0</v>
      </c>
      <c r="G48" s="25"/>
      <c r="H48" s="25"/>
    </row>
    <row r="49" spans="1:8" s="26" customFormat="1" ht="12.75">
      <c r="A49" s="27"/>
      <c r="B49" s="22" t="s">
        <v>32</v>
      </c>
      <c r="C49" s="24"/>
      <c r="D49" s="28">
        <f>D45-D46-D48</f>
        <v>3184178.5300000003</v>
      </c>
      <c r="E49" s="28">
        <f>E45-E46-E48</f>
        <v>3033675</v>
      </c>
      <c r="F49" s="28">
        <f>F45-F46-F48</f>
        <v>6094057</v>
      </c>
      <c r="G49" s="25"/>
      <c r="H49" s="25"/>
    </row>
    <row r="50" spans="1:8" s="26" customFormat="1" ht="12.75">
      <c r="A50" s="24"/>
      <c r="B50" s="23">
        <v>0.2</v>
      </c>
      <c r="C50" s="24"/>
      <c r="D50" s="28">
        <f>D49*20%</f>
        <v>636835.7060000001</v>
      </c>
      <c r="E50" s="28">
        <f>E49*20%</f>
        <v>606735</v>
      </c>
      <c r="F50" s="28">
        <f>F49*20%</f>
        <v>1218811.4000000001</v>
      </c>
      <c r="G50" s="25"/>
      <c r="H50" s="25"/>
    </row>
    <row r="51" spans="1:8" s="26" customFormat="1" ht="12.75">
      <c r="A51" s="24" t="s">
        <v>35</v>
      </c>
      <c r="B51" s="24"/>
      <c r="C51" s="24"/>
      <c r="D51" s="29">
        <v>382258.89</v>
      </c>
      <c r="E51" s="29">
        <v>382258.89</v>
      </c>
      <c r="F51" s="29">
        <v>533167</v>
      </c>
      <c r="G51" s="25"/>
      <c r="H51" s="25"/>
    </row>
    <row r="52" spans="1:8" s="26" customFormat="1" ht="12.75">
      <c r="A52" s="24" t="s">
        <v>33</v>
      </c>
      <c r="B52" s="24"/>
      <c r="C52" s="24"/>
      <c r="D52" s="30">
        <f>D51/D49</f>
        <v>0.12004945275477377</v>
      </c>
      <c r="E52" s="30">
        <f>E51/E49</f>
        <v>0.1260052213898984</v>
      </c>
      <c r="F52" s="30">
        <f>F51/F49</f>
        <v>0.0874896641104604</v>
      </c>
      <c r="G52" s="25"/>
      <c r="H52" s="25"/>
    </row>
    <row r="53" spans="1:8" s="10" customFormat="1" ht="42.75" customHeight="1">
      <c r="A53" s="45" t="s">
        <v>50</v>
      </c>
      <c r="B53" s="45"/>
      <c r="C53" s="45"/>
      <c r="D53" s="45"/>
      <c r="E53" s="45"/>
      <c r="F53" s="45"/>
      <c r="G53" s="39"/>
      <c r="H53" s="39"/>
    </row>
    <row r="54" spans="1:8" s="10" customFormat="1" ht="49.5" customHeight="1">
      <c r="A54" s="46" t="s">
        <v>51</v>
      </c>
      <c r="B54" s="46"/>
      <c r="C54" s="46"/>
      <c r="D54" s="46"/>
      <c r="E54" s="46"/>
      <c r="F54" s="46"/>
      <c r="G54" s="40"/>
      <c r="H54" s="40"/>
    </row>
    <row r="55" spans="1:8" s="13" customFormat="1" ht="183.75" customHeight="1">
      <c r="A55" s="45" t="s">
        <v>55</v>
      </c>
      <c r="B55" s="45"/>
      <c r="C55" s="45"/>
      <c r="D55" s="45"/>
      <c r="E55" s="45"/>
      <c r="F55" s="45"/>
      <c r="G55" s="39"/>
      <c r="H55" s="39"/>
    </row>
    <row r="56" spans="1:8" s="13" customFormat="1" ht="57.75" customHeight="1">
      <c r="A56" s="45" t="s">
        <v>56</v>
      </c>
      <c r="B56" s="45"/>
      <c r="C56" s="45"/>
      <c r="D56" s="45"/>
      <c r="E56" s="45"/>
      <c r="F56" s="45"/>
      <c r="G56" s="39"/>
      <c r="H56" s="39"/>
    </row>
    <row r="57" spans="1:8" s="13" customFormat="1" ht="89.25" customHeight="1">
      <c r="A57" s="45" t="s">
        <v>52</v>
      </c>
      <c r="B57" s="45"/>
      <c r="C57" s="45"/>
      <c r="D57" s="45"/>
      <c r="E57" s="45"/>
      <c r="F57" s="45"/>
      <c r="G57" s="39"/>
      <c r="H57" s="39"/>
    </row>
    <row r="58" spans="1:8" s="9" customFormat="1" ht="87" customHeight="1">
      <c r="A58" s="42" t="s">
        <v>59</v>
      </c>
      <c r="B58" s="42"/>
      <c r="C58" s="42"/>
      <c r="D58" s="42"/>
      <c r="E58" s="42"/>
      <c r="F58" s="42"/>
      <c r="G58" s="37"/>
      <c r="H58" s="37"/>
    </row>
    <row r="59" spans="1:8" s="9" customFormat="1" ht="34.5" customHeight="1">
      <c r="A59" s="46" t="s">
        <v>60</v>
      </c>
      <c r="B59" s="46"/>
      <c r="C59" s="46"/>
      <c r="D59" s="46"/>
      <c r="E59" s="46"/>
      <c r="F59" s="46"/>
      <c r="G59" s="40"/>
      <c r="H59" s="40"/>
    </row>
    <row r="60" spans="1:8" s="9" customFormat="1" ht="54.75" customHeight="1">
      <c r="A60" s="42" t="s">
        <v>8</v>
      </c>
      <c r="B60" s="42"/>
      <c r="C60" s="42"/>
      <c r="D60" s="42"/>
      <c r="E60" s="42"/>
      <c r="F60" s="42"/>
      <c r="G60" s="37"/>
      <c r="H60" s="37"/>
    </row>
    <row r="63" ht="15.75">
      <c r="E63" t="s">
        <v>6</v>
      </c>
    </row>
    <row r="64" ht="15.75">
      <c r="E64" t="s">
        <v>7</v>
      </c>
    </row>
  </sheetData>
  <sheetProtection selectLockedCells="1" selectUnlockedCells="1"/>
  <mergeCells count="28">
    <mergeCell ref="A55:F55"/>
    <mergeCell ref="A59:F59"/>
    <mergeCell ref="A56:F56"/>
    <mergeCell ref="A57:F57"/>
    <mergeCell ref="A58:F58"/>
    <mergeCell ref="A47:B47"/>
    <mergeCell ref="A37:F37"/>
    <mergeCell ref="A38:F38"/>
    <mergeCell ref="A40:F40"/>
    <mergeCell ref="A41:F41"/>
    <mergeCell ref="A53:F53"/>
    <mergeCell ref="A54:F54"/>
    <mergeCell ref="A31:F31"/>
    <mergeCell ref="A32:F32"/>
    <mergeCell ref="A33:F33"/>
    <mergeCell ref="A34:F34"/>
    <mergeCell ref="A35:F35"/>
    <mergeCell ref="A36:F36"/>
    <mergeCell ref="A48:B48"/>
    <mergeCell ref="A60:F60"/>
    <mergeCell ref="A39:B39"/>
    <mergeCell ref="A45:B45"/>
    <mergeCell ref="A46:B46"/>
    <mergeCell ref="A24:B24"/>
    <mergeCell ref="A27:F27"/>
    <mergeCell ref="A28:F28"/>
    <mergeCell ref="A29:F29"/>
    <mergeCell ref="A30:F30"/>
  </mergeCells>
  <printOptions/>
  <pageMargins left="0.7086614173228347" right="0.3937007874015748" top="0.7480314960629921" bottom="0.43307086614173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Renata</dc:creator>
  <cp:keywords/>
  <dc:description/>
  <cp:lastModifiedBy>Renata</cp:lastModifiedBy>
  <cp:lastPrinted>2019-02-14T07:38:13Z</cp:lastPrinted>
  <dcterms:created xsi:type="dcterms:W3CDTF">2011-04-11T10:19:53Z</dcterms:created>
  <dcterms:modified xsi:type="dcterms:W3CDTF">2019-02-14T07:42:47Z</dcterms:modified>
  <cp:category/>
  <cp:version/>
  <cp:contentType/>
  <cp:contentStatus/>
</cp:coreProperties>
</file>